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276" windowHeight="5232" activeTab="0"/>
  </bookViews>
  <sheets>
    <sheet name="Indicator Calculator" sheetId="1" r:id="rId1"/>
    <sheet name="Rates" sheetId="2" state="veryHidden" r:id="rId2"/>
  </sheets>
  <definedNames>
    <definedName name="_xlfn._FV" hidden="1">#NAME?</definedName>
    <definedName name="_xlnm.Print_Area" localSheetId="0">'Indicator Calculator'!$B$1:$J$94</definedName>
  </definedNames>
  <calcPr fullCalcOnLoad="1"/>
</workbook>
</file>

<file path=xl/sharedStrings.xml><?xml version="1.0" encoding="utf-8"?>
<sst xmlns="http://schemas.openxmlformats.org/spreadsheetml/2006/main" count="91" uniqueCount="79">
  <si>
    <t xml:space="preserve">Occupation </t>
  </si>
  <si>
    <t>Current Insurer (if any)</t>
  </si>
  <si>
    <t>Unstable</t>
  </si>
  <si>
    <t>Other (Please advise in notes)</t>
  </si>
  <si>
    <t>Yes</t>
  </si>
  <si>
    <t>No</t>
  </si>
  <si>
    <t>New Build</t>
  </si>
  <si>
    <t xml:space="preserve">Other </t>
  </si>
  <si>
    <t>Refurb property &amp; extension</t>
  </si>
  <si>
    <t xml:space="preserve">Detached </t>
  </si>
  <si>
    <t>Semi detached</t>
  </si>
  <si>
    <t>Terraced</t>
  </si>
  <si>
    <t>Other</t>
  </si>
  <si>
    <t>General Questions:</t>
  </si>
  <si>
    <t>Have you or anybody to be insured ever had terms imposed by an insurer or had insurance cancelled declined or refused?</t>
  </si>
  <si>
    <t xml:space="preserve">Have you or anybody to be insured been convicted of any criminal offence or have prosecutions pending? </t>
  </si>
  <si>
    <t>Have you or anybody to be insured ever been subject to bankruptcy proceedings?</t>
  </si>
  <si>
    <t>Are there any other relevant material facts to the insurance that you think we should be aware of ?</t>
  </si>
  <si>
    <t>If any of the questions are answered in red please detail in the notes below:</t>
  </si>
  <si>
    <t xml:space="preserve">Derelict but stable </t>
  </si>
  <si>
    <t>Derelict and unstable</t>
  </si>
  <si>
    <t>Structurally secure &amp; watertight</t>
  </si>
  <si>
    <t>Habitable and structurally secure</t>
  </si>
  <si>
    <t>Refurbishing an existing property</t>
  </si>
  <si>
    <t>Insured</t>
  </si>
  <si>
    <t>Address</t>
  </si>
  <si>
    <t>Years</t>
  </si>
  <si>
    <t>Description of Work Undertaken</t>
  </si>
  <si>
    <t>Turnover</t>
  </si>
  <si>
    <t>Have you had any claims in the past five years ?</t>
  </si>
  <si>
    <t>Maximum Value Any one Contract</t>
  </si>
  <si>
    <t>Maximum Period one Contract</t>
  </si>
  <si>
    <t>Average Period one Contract</t>
  </si>
  <si>
    <t xml:space="preserve">Temporary Buildings </t>
  </si>
  <si>
    <t>Max value any one temp building</t>
  </si>
  <si>
    <t>Own Construction Plant and Equipment</t>
  </si>
  <si>
    <t>Max value any one item of equipment</t>
  </si>
  <si>
    <t>Estimated annual hire in charges</t>
  </si>
  <si>
    <t>Plant hired In</t>
  </si>
  <si>
    <t xml:space="preserve">Employees Personal Effects </t>
  </si>
  <si>
    <t xml:space="preserve">Note: If you are not sure you should disclose it anyway. </t>
  </si>
  <si>
    <t xml:space="preserve">  ENQUIRY FORM</t>
  </si>
  <si>
    <t xml:space="preserve">CONTRACTORS ALL RISKS </t>
  </si>
  <si>
    <t xml:space="preserve">     Please type into this form </t>
  </si>
  <si>
    <t xml:space="preserve">Projections: ( can you provide an approximate  projection of turnover for the next 12 months: </t>
  </si>
  <si>
    <t xml:space="preserve">Security details </t>
  </si>
  <si>
    <t>Notes</t>
  </si>
  <si>
    <t xml:space="preserve">      Fingal Insurance Group DAC is regulated by The Central Bank of Ireland</t>
  </si>
  <si>
    <t>Total</t>
  </si>
  <si>
    <t>Plus Levy</t>
  </si>
  <si>
    <t xml:space="preserve">Total Including Levy </t>
  </si>
  <si>
    <t>Total Ex Levy</t>
  </si>
  <si>
    <t>Total Premium Indication</t>
  </si>
  <si>
    <t>*</t>
  </si>
  <si>
    <t>Should you wish to proceed further with this enquiry we will need to provide you with a formal quote which will contain all applicable</t>
  </si>
  <si>
    <t>policy terms and conditions . This will enable your client to make an informed decision as to whether they wish to purchase the product.</t>
  </si>
  <si>
    <t>Target Premium:</t>
  </si>
  <si>
    <t xml:space="preserve">To do this please complete all sections of this form and email to ray@fingalins.ie </t>
  </si>
  <si>
    <t xml:space="preserve">Including Levy and fees. </t>
  </si>
  <si>
    <t xml:space="preserve">For a quick Quote just complete the </t>
  </si>
  <si>
    <t>boxes</t>
  </si>
  <si>
    <t>The following are excluded</t>
  </si>
  <si>
    <t>risks involving renewable energy</t>
  </si>
  <si>
    <t>timber framed constructions</t>
  </si>
  <si>
    <t>waste or skip risks</t>
  </si>
  <si>
    <t xml:space="preserve">&amp; Machinery Accidental Damage Form </t>
  </si>
  <si>
    <t>&amp; ADFT on Machines</t>
  </si>
  <si>
    <t xml:space="preserve">The excess is €525.00. (this may change depending on the business description). </t>
  </si>
  <si>
    <t xml:space="preserve">risks on or near water </t>
  </si>
  <si>
    <t xml:space="preserve">This can be quoted in Isolation </t>
  </si>
  <si>
    <t xml:space="preserve">bespoke machinery installation </t>
  </si>
  <si>
    <t xml:space="preserve">*Please note that this is only an indication as to what price this risk may attract. This is not a formal quote. </t>
  </si>
  <si>
    <t xml:space="preserve">If the premium is not competitive please enter the target premium in the box below, complete the form and we will see what we can do. </t>
  </si>
  <si>
    <t>SUBMISSION CALCULATOR FORM</t>
  </si>
  <si>
    <t xml:space="preserve">Before you can proceed with cover a formal quote bust be provided. Cover is only in placed when it is confirmed as in place by us. </t>
  </si>
  <si>
    <t>How long is the Insured in business</t>
  </si>
  <si>
    <t>risks with claims within the past 5 years (please refer with full details)</t>
  </si>
  <si>
    <t>Min Premium €575.00</t>
  </si>
  <si>
    <t xml:space="preserve">                  Non Binding Indicator Calculator V3</t>
  </si>
</sst>
</file>

<file path=xl/styles.xml><?xml version="1.0" encoding="utf-8"?>
<styleSheet xmlns="http://schemas.openxmlformats.org/spreadsheetml/2006/main">
  <numFmts count="2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\€* #,##0.00_-;\-&quot;£&quot;* #,##0.00_-;_-&quot;£&quot;* &quot;-&quot;??_-;_-@_-"/>
    <numFmt numFmtId="174" formatCode="\€#,##0.00"/>
    <numFmt numFmtId="175" formatCode="[$€-2]\ #,##0;[Red]\-[$€-2]\ #,##0"/>
    <numFmt numFmtId="176" formatCode="[$€-2]\ #,##0.00;[Red]\-[$€-2]\ #,##0.00"/>
    <numFmt numFmtId="177" formatCode="[$€-2]\ #,##0.00_);[Red]\([$€-2]\ #,##0.00\)"/>
    <numFmt numFmtId="178" formatCode="&quot;€&quot;#,##0.00"/>
    <numFmt numFmtId="179" formatCode="[$-1809]dd\ mmmm\ yyyy"/>
  </numFmts>
  <fonts count="82">
    <font>
      <sz val="10"/>
      <name val="Arial"/>
      <family val="0"/>
    </font>
    <font>
      <sz val="8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i/>
      <sz val="11.5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i/>
      <u val="single"/>
      <sz val="11.5"/>
      <name val="Arial"/>
      <family val="2"/>
    </font>
    <font>
      <sz val="11"/>
      <name val="Calibri"/>
      <family val="2"/>
    </font>
    <font>
      <sz val="11"/>
      <name val="Symbol"/>
      <family val="1"/>
    </font>
    <font>
      <b/>
      <i/>
      <u val="single"/>
      <sz val="12"/>
      <name val="Arial"/>
      <family val="2"/>
    </font>
    <font>
      <b/>
      <i/>
      <u val="single"/>
      <sz val="14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name val="Arial Black"/>
      <family val="2"/>
    </font>
    <font>
      <b/>
      <i/>
      <sz val="14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sz val="14"/>
      <color indexed="8"/>
      <name val="Arial"/>
      <family val="2"/>
    </font>
    <font>
      <b/>
      <i/>
      <sz val="11"/>
      <color indexed="8"/>
      <name val="Calibri"/>
      <family val="2"/>
    </font>
    <font>
      <sz val="11"/>
      <color indexed="63"/>
      <name val="Symbol"/>
      <family val="1"/>
    </font>
    <font>
      <sz val="11"/>
      <color indexed="8"/>
      <name val="Symbol"/>
      <family val="1"/>
    </font>
    <font>
      <sz val="14"/>
      <color indexed="10"/>
      <name val="Arial"/>
      <family val="2"/>
    </font>
    <font>
      <b/>
      <i/>
      <sz val="14"/>
      <color indexed="9"/>
      <name val="Arial"/>
      <family val="2"/>
    </font>
    <font>
      <sz val="10"/>
      <color indexed="9"/>
      <name val="Arial"/>
      <family val="2"/>
    </font>
    <font>
      <sz val="11"/>
      <color indexed="56"/>
      <name val="Calibri"/>
      <family val="2"/>
    </font>
    <font>
      <b/>
      <i/>
      <sz val="22"/>
      <color indexed="60"/>
      <name val="Arial"/>
      <family val="2"/>
    </font>
    <font>
      <sz val="22"/>
      <color indexed="60"/>
      <name val="Arial"/>
      <family val="2"/>
    </font>
    <font>
      <b/>
      <sz val="14"/>
      <color indexed="56"/>
      <name val="Arial"/>
      <family val="2"/>
    </font>
    <font>
      <sz val="14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5"/>
      <name val="Arial"/>
      <family val="2"/>
    </font>
    <font>
      <b/>
      <sz val="14"/>
      <color rgb="FFFF0000"/>
      <name val="Arial"/>
      <family val="2"/>
    </font>
    <font>
      <sz val="14"/>
      <color theme="1"/>
      <name val="Arial"/>
      <family val="2"/>
    </font>
    <font>
      <b/>
      <i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2E2E2E"/>
      <name val="Symbol"/>
      <family val="1"/>
    </font>
    <font>
      <sz val="11"/>
      <color rgb="FF000000"/>
      <name val="Symbol"/>
      <family val="1"/>
    </font>
    <font>
      <sz val="14"/>
      <color rgb="FFFF0000"/>
      <name val="Arial"/>
      <family val="2"/>
    </font>
    <font>
      <b/>
      <i/>
      <sz val="14"/>
      <color theme="0"/>
      <name val="Arial"/>
      <family val="2"/>
    </font>
    <font>
      <sz val="10"/>
      <color theme="0"/>
      <name val="Arial"/>
      <family val="2"/>
    </font>
    <font>
      <sz val="11"/>
      <color rgb="FF1F497D"/>
      <name val="Calibri"/>
      <family val="2"/>
    </font>
    <font>
      <b/>
      <sz val="14"/>
      <color rgb="FF002060"/>
      <name val="Arial"/>
      <family val="2"/>
    </font>
    <font>
      <sz val="14"/>
      <color rgb="FF002060"/>
      <name val="Arial"/>
      <family val="2"/>
    </font>
    <font>
      <b/>
      <i/>
      <sz val="22"/>
      <color theme="5" tint="-0.24997000396251678"/>
      <name val="Arial"/>
      <family val="2"/>
    </font>
    <font>
      <sz val="22"/>
      <color theme="5" tint="-0.2499700039625167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7" fillId="33" borderId="0" xfId="0" applyFont="1" applyFill="1" applyAlignment="1">
      <alignment/>
    </xf>
    <xf numFmtId="0" fontId="68" fillId="33" borderId="0" xfId="0" applyFont="1" applyFill="1" applyAlignment="1">
      <alignment wrapText="1"/>
    </xf>
    <xf numFmtId="0" fontId="4" fillId="34" borderId="0" xfId="0" applyFont="1" applyFill="1" applyBorder="1" applyAlignment="1">
      <alignment/>
    </xf>
    <xf numFmtId="0" fontId="68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69" fillId="0" borderId="0" xfId="0" applyFont="1" applyAlignment="1">
      <alignment horizontal="center"/>
    </xf>
    <xf numFmtId="0" fontId="4" fillId="3" borderId="10" xfId="0" applyFont="1" applyFill="1" applyBorder="1" applyAlignment="1">
      <alignment/>
    </xf>
    <xf numFmtId="0" fontId="4" fillId="3" borderId="11" xfId="0" applyFont="1" applyFill="1" applyBorder="1" applyAlignment="1">
      <alignment/>
    </xf>
    <xf numFmtId="0" fontId="4" fillId="3" borderId="12" xfId="0" applyFont="1" applyFill="1" applyBorder="1" applyAlignment="1">
      <alignment/>
    </xf>
    <xf numFmtId="0" fontId="5" fillId="33" borderId="0" xfId="0" applyFont="1" applyFill="1" applyAlignment="1">
      <alignment vertical="center"/>
    </xf>
    <xf numFmtId="14" fontId="4" fillId="3" borderId="13" xfId="0" applyNumberFormat="1" applyFont="1" applyFill="1" applyBorder="1" applyAlignment="1">
      <alignment/>
    </xf>
    <xf numFmtId="14" fontId="4" fillId="34" borderId="0" xfId="0" applyNumberFormat="1" applyFont="1" applyFill="1" applyBorder="1" applyAlignment="1">
      <alignment/>
    </xf>
    <xf numFmtId="0" fontId="5" fillId="34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70" fillId="0" borderId="16" xfId="0" applyFont="1" applyBorder="1" applyAlignment="1">
      <alignment/>
    </xf>
    <xf numFmtId="0" fontId="70" fillId="0" borderId="0" xfId="0" applyFont="1" applyBorder="1" applyAlignment="1">
      <alignment/>
    </xf>
    <xf numFmtId="0" fontId="6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4" fontId="0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4" fillId="33" borderId="0" xfId="0" applyFont="1" applyFill="1" applyBorder="1" applyAlignment="1">
      <alignment vertical="top" wrapText="1"/>
    </xf>
    <xf numFmtId="0" fontId="10" fillId="33" borderId="0" xfId="0" applyFont="1" applyFill="1" applyAlignment="1">
      <alignment/>
    </xf>
    <xf numFmtId="0" fontId="4" fillId="3" borderId="13" xfId="0" applyNumberFormat="1" applyFont="1" applyFill="1" applyBorder="1" applyAlignment="1">
      <alignment/>
    </xf>
    <xf numFmtId="178" fontId="9" fillId="3" borderId="13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 indent="4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4" fillId="34" borderId="0" xfId="0" applyFont="1" applyFill="1" applyAlignment="1">
      <alignment/>
    </xf>
    <xf numFmtId="14" fontId="4" fillId="34" borderId="11" xfId="0" applyNumberFormat="1" applyFont="1" applyFill="1" applyBorder="1" applyAlignment="1">
      <alignment/>
    </xf>
    <xf numFmtId="14" fontId="4" fillId="34" borderId="21" xfId="0" applyNumberFormat="1" applyFont="1" applyFill="1" applyBorder="1" applyAlignment="1">
      <alignment/>
    </xf>
    <xf numFmtId="0" fontId="71" fillId="0" borderId="14" xfId="0" applyFont="1" applyBorder="1" applyAlignment="1">
      <alignment horizontal="left" indent="6"/>
    </xf>
    <xf numFmtId="0" fontId="72" fillId="0" borderId="16" xfId="0" applyFont="1" applyBorder="1" applyAlignment="1">
      <alignment horizontal="left" indent="4"/>
    </xf>
    <xf numFmtId="0" fontId="73" fillId="0" borderId="0" xfId="0" applyFont="1" applyBorder="1" applyAlignment="1">
      <alignment horizontal="left" indent="6"/>
    </xf>
    <xf numFmtId="0" fontId="12" fillId="0" borderId="16" xfId="0" applyFont="1" applyBorder="1" applyAlignment="1">
      <alignment horizontal="left" indent="4"/>
    </xf>
    <xf numFmtId="0" fontId="0" fillId="0" borderId="22" xfId="0" applyFont="1" applyBorder="1" applyAlignment="1">
      <alignment/>
    </xf>
    <xf numFmtId="0" fontId="74" fillId="33" borderId="0" xfId="0" applyFont="1" applyFill="1" applyAlignment="1">
      <alignment/>
    </xf>
    <xf numFmtId="0" fontId="75" fillId="34" borderId="0" xfId="0" applyFont="1" applyFill="1" applyAlignment="1">
      <alignment/>
    </xf>
    <xf numFmtId="178" fontId="0" fillId="0" borderId="0" xfId="0" applyNumberFormat="1" applyAlignment="1">
      <alignment/>
    </xf>
    <xf numFmtId="0" fontId="16" fillId="0" borderId="0" xfId="0" applyFont="1" applyAlignment="1">
      <alignment/>
    </xf>
    <xf numFmtId="178" fontId="76" fillId="0" borderId="0" xfId="0" applyNumberFormat="1" applyFont="1" applyAlignment="1">
      <alignment/>
    </xf>
    <xf numFmtId="9" fontId="0" fillId="0" borderId="0" xfId="0" applyNumberFormat="1" applyAlignment="1">
      <alignment/>
    </xf>
    <xf numFmtId="178" fontId="0" fillId="0" borderId="23" xfId="0" applyNumberFormat="1" applyBorder="1" applyAlignment="1">
      <alignment/>
    </xf>
    <xf numFmtId="10" fontId="6" fillId="33" borderId="0" xfId="0" applyNumberFormat="1" applyFont="1" applyFill="1" applyAlignment="1">
      <alignment/>
    </xf>
    <xf numFmtId="178" fontId="9" fillId="35" borderId="13" xfId="0" applyNumberFormat="1" applyFont="1" applyFill="1" applyBorder="1" applyAlignment="1">
      <alignment/>
    </xf>
    <xf numFmtId="7" fontId="50" fillId="0" borderId="0" xfId="0" applyNumberFormat="1" applyFont="1" applyAlignment="1">
      <alignment/>
    </xf>
    <xf numFmtId="178" fontId="5" fillId="36" borderId="23" xfId="0" applyNumberFormat="1" applyFont="1" applyFill="1" applyBorder="1" applyAlignment="1">
      <alignment/>
    </xf>
    <xf numFmtId="0" fontId="77" fillId="0" borderId="0" xfId="0" applyFont="1" applyAlignment="1">
      <alignment vertical="center"/>
    </xf>
    <xf numFmtId="0" fontId="5" fillId="33" borderId="22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14" fontId="4" fillId="34" borderId="14" xfId="0" applyNumberFormat="1" applyFont="1" applyFill="1" applyBorder="1" applyAlignment="1">
      <alignment/>
    </xf>
    <xf numFmtId="0" fontId="4" fillId="33" borderId="14" xfId="0" applyFont="1" applyFill="1" applyBorder="1" applyAlignment="1">
      <alignment vertical="top" wrapText="1"/>
    </xf>
    <xf numFmtId="0" fontId="4" fillId="33" borderId="15" xfId="0" applyFont="1" applyFill="1" applyBorder="1" applyAlignment="1">
      <alignment vertical="top" wrapText="1"/>
    </xf>
    <xf numFmtId="0" fontId="5" fillId="33" borderId="16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33" borderId="17" xfId="0" applyFont="1" applyFill="1" applyBorder="1" applyAlignment="1">
      <alignment vertical="top" wrapText="1"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14" fontId="4" fillId="34" borderId="19" xfId="0" applyNumberFormat="1" applyFont="1" applyFill="1" applyBorder="1" applyAlignment="1">
      <alignment/>
    </xf>
    <xf numFmtId="0" fontId="4" fillId="33" borderId="19" xfId="0" applyFont="1" applyFill="1" applyBorder="1" applyAlignment="1">
      <alignment vertical="top" wrapText="1"/>
    </xf>
    <xf numFmtId="0" fontId="4" fillId="33" borderId="20" xfId="0" applyFont="1" applyFill="1" applyBorder="1" applyAlignment="1">
      <alignment vertical="top" wrapText="1"/>
    </xf>
    <xf numFmtId="0" fontId="75" fillId="33" borderId="0" xfId="0" applyFont="1" applyFill="1" applyAlignment="1">
      <alignment/>
    </xf>
    <xf numFmtId="14" fontId="4" fillId="34" borderId="22" xfId="0" applyNumberFormat="1" applyFont="1" applyFill="1" applyBorder="1" applyAlignment="1">
      <alignment/>
    </xf>
    <xf numFmtId="178" fontId="9" fillId="35" borderId="24" xfId="0" applyNumberFormat="1" applyFont="1" applyFill="1" applyBorder="1" applyAlignment="1">
      <alignment/>
    </xf>
    <xf numFmtId="178" fontId="5" fillId="37" borderId="23" xfId="0" applyNumberFormat="1" applyFont="1" applyFill="1" applyBorder="1" applyAlignment="1">
      <alignment/>
    </xf>
    <xf numFmtId="178" fontId="5" fillId="34" borderId="0" xfId="0" applyNumberFormat="1" applyFont="1" applyFill="1" applyBorder="1" applyAlignment="1">
      <alignment/>
    </xf>
    <xf numFmtId="0" fontId="74" fillId="34" borderId="0" xfId="0" applyFont="1" applyFill="1" applyBorder="1" applyAlignment="1">
      <alignment/>
    </xf>
    <xf numFmtId="178" fontId="9" fillId="34" borderId="25" xfId="0" applyNumberFormat="1" applyFont="1" applyFill="1" applyBorder="1" applyAlignment="1">
      <alignment/>
    </xf>
    <xf numFmtId="0" fontId="68" fillId="33" borderId="0" xfId="57" applyFont="1" applyFill="1">
      <alignment/>
      <protection/>
    </xf>
    <xf numFmtId="178" fontId="4" fillId="35" borderId="13" xfId="0" applyNumberFormat="1" applyFont="1" applyFill="1" applyBorder="1" applyAlignment="1">
      <alignment/>
    </xf>
    <xf numFmtId="178" fontId="4" fillId="3" borderId="13" xfId="0" applyNumberFormat="1" applyFont="1" applyFill="1" applyBorder="1" applyAlignment="1">
      <alignment/>
    </xf>
    <xf numFmtId="178" fontId="9" fillId="34" borderId="0" xfId="0" applyNumberFormat="1" applyFont="1" applyFill="1" applyBorder="1" applyAlignment="1">
      <alignment/>
    </xf>
    <xf numFmtId="0" fontId="78" fillId="33" borderId="0" xfId="0" applyFont="1" applyFill="1" applyAlignment="1">
      <alignment horizontal="center"/>
    </xf>
    <xf numFmtId="0" fontId="79" fillId="0" borderId="0" xfId="0" applyFont="1" applyAlignment="1">
      <alignment horizontal="center"/>
    </xf>
    <xf numFmtId="0" fontId="17" fillId="33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15" fillId="8" borderId="26" xfId="0" applyFont="1" applyFill="1" applyBorder="1" applyAlignment="1">
      <alignment horizontal="center"/>
    </xf>
    <xf numFmtId="0" fontId="0" fillId="8" borderId="25" xfId="0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80" fillId="8" borderId="28" xfId="0" applyFont="1" applyFill="1" applyBorder="1" applyAlignment="1">
      <alignment horizontal="center"/>
    </xf>
    <xf numFmtId="0" fontId="81" fillId="8" borderId="0" xfId="0" applyFont="1" applyFill="1" applyAlignment="1">
      <alignment horizontal="center"/>
    </xf>
    <xf numFmtId="0" fontId="81" fillId="8" borderId="29" xfId="0" applyFont="1" applyFill="1" applyBorder="1" applyAlignment="1">
      <alignment horizontal="center"/>
    </xf>
    <xf numFmtId="0" fontId="81" fillId="8" borderId="28" xfId="0" applyFont="1" applyFill="1" applyBorder="1" applyAlignment="1">
      <alignment horizontal="center"/>
    </xf>
    <xf numFmtId="0" fontId="4" fillId="8" borderId="30" xfId="0" applyFont="1" applyFill="1" applyBorder="1" applyAlignment="1">
      <alignment/>
    </xf>
    <xf numFmtId="0" fontId="18" fillId="8" borderId="21" xfId="0" applyFont="1" applyFill="1" applyBorder="1" applyAlignment="1">
      <alignment/>
    </xf>
    <xf numFmtId="0" fontId="19" fillId="8" borderId="21" xfId="0" applyFont="1" applyFill="1" applyBorder="1" applyAlignment="1">
      <alignment/>
    </xf>
    <xf numFmtId="0" fontId="4" fillId="8" borderId="31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1076325</xdr:colOff>
      <xdr:row>0</xdr:row>
      <xdr:rowOff>57150</xdr:rowOff>
    </xdr:from>
    <xdr:to>
      <xdr:col>3</xdr:col>
      <xdr:colOff>895350</xdr:colOff>
      <xdr:row>3</xdr:row>
      <xdr:rowOff>85725</xdr:rowOff>
    </xdr:to>
    <xdr:pic>
      <xdr:nvPicPr>
        <xdr:cNvPr id="1" name="Picture 7" descr="fingal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7150"/>
          <a:ext cx="2752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K130"/>
  <sheetViews>
    <sheetView tabSelected="1" view="pageBreakPreview" zoomScale="75" zoomScaleNormal="75" zoomScaleSheetLayoutView="75" zoomScalePageLayoutView="0" workbookViewId="0" topLeftCell="B1">
      <selection activeCell="E3" sqref="E3"/>
    </sheetView>
  </sheetViews>
  <sheetFormatPr defaultColWidth="9.140625" defaultRowHeight="12.75"/>
  <cols>
    <col min="1" max="1" width="2.8515625" style="2" hidden="1" customWidth="1"/>
    <col min="2" max="2" width="18.421875" style="2" customWidth="1"/>
    <col min="3" max="3" width="25.57421875" style="2" customWidth="1"/>
    <col min="4" max="4" width="23.28125" style="2" customWidth="1"/>
    <col min="5" max="5" width="35.57421875" style="2" customWidth="1"/>
    <col min="6" max="6" width="11.00390625" style="2" customWidth="1"/>
    <col min="7" max="7" width="15.28125" style="2" customWidth="1"/>
    <col min="8" max="8" width="15.421875" style="2" bestFit="1" customWidth="1"/>
    <col min="9" max="10" width="14.421875" style="2" customWidth="1"/>
    <col min="11" max="11" width="12.57421875" style="2" customWidth="1"/>
    <col min="12" max="12" width="9.140625" style="2" customWidth="1"/>
    <col min="13" max="13" width="0.13671875" style="2" customWidth="1"/>
    <col min="14" max="16384" width="9.140625" style="2" customWidth="1"/>
  </cols>
  <sheetData>
    <row r="1" ht="18">
      <c r="B1" s="8"/>
    </row>
    <row r="2" spans="6:10" ht="25.5">
      <c r="F2" s="91" t="s">
        <v>42</v>
      </c>
      <c r="G2" s="92"/>
      <c r="H2" s="92"/>
      <c r="I2" s="92"/>
      <c r="J2" s="93"/>
    </row>
    <row r="3" spans="6:10" ht="25.5">
      <c r="F3" s="91" t="s">
        <v>66</v>
      </c>
      <c r="G3" s="92" t="s">
        <v>65</v>
      </c>
      <c r="H3" s="92"/>
      <c r="I3" s="92"/>
      <c r="J3" s="93"/>
    </row>
    <row r="4" spans="4:10" ht="18">
      <c r="D4" s="5"/>
      <c r="F4" s="94" t="s">
        <v>41</v>
      </c>
      <c r="G4" s="95"/>
      <c r="H4" s="95"/>
      <c r="I4" s="95"/>
      <c r="J4" s="96"/>
    </row>
    <row r="5" spans="6:10" ht="17.25">
      <c r="F5" s="97"/>
      <c r="G5" s="95"/>
      <c r="H5" s="95"/>
      <c r="I5" s="95"/>
      <c r="J5" s="96"/>
    </row>
    <row r="6" spans="2:10" ht="21">
      <c r="B6" s="87" t="s">
        <v>73</v>
      </c>
      <c r="C6" s="88"/>
      <c r="D6" s="88"/>
      <c r="F6" s="98" t="s">
        <v>78</v>
      </c>
      <c r="G6" s="99"/>
      <c r="H6" s="100"/>
      <c r="I6" s="99"/>
      <c r="J6" s="101"/>
    </row>
    <row r="7" spans="3:4" ht="18" thickBot="1">
      <c r="C7" s="7" t="s">
        <v>43</v>
      </c>
      <c r="D7" s="9"/>
    </row>
    <row r="8" spans="3:7" ht="18" thickTop="1">
      <c r="C8" s="7"/>
      <c r="D8" s="77" t="s">
        <v>59</v>
      </c>
      <c r="E8" s="64"/>
      <c r="F8" s="64"/>
      <c r="G8" s="67"/>
    </row>
    <row r="9" spans="3:7" ht="18" thickBot="1">
      <c r="C9" s="4"/>
      <c r="D9" s="78"/>
      <c r="E9" s="72" t="s">
        <v>60</v>
      </c>
      <c r="F9" s="72"/>
      <c r="G9" s="75"/>
    </row>
    <row r="10" spans="3:7" ht="18" thickTop="1">
      <c r="C10" s="4"/>
      <c r="D10" s="82"/>
      <c r="E10" s="69"/>
      <c r="F10" s="69"/>
      <c r="G10" s="35"/>
    </row>
    <row r="11" spans="2:10" ht="17.25">
      <c r="B11" s="17" t="s">
        <v>24</v>
      </c>
      <c r="C11" s="17"/>
      <c r="D11" s="10"/>
      <c r="E11" s="11"/>
      <c r="F11" s="11"/>
      <c r="G11" s="11"/>
      <c r="H11" s="11"/>
      <c r="I11" s="11"/>
      <c r="J11" s="12"/>
    </row>
    <row r="12" spans="2:3" ht="17.25">
      <c r="B12" s="17"/>
      <c r="C12" s="17"/>
    </row>
    <row r="13" spans="2:10" ht="17.25">
      <c r="B13" s="17" t="s">
        <v>25</v>
      </c>
      <c r="C13" s="17"/>
      <c r="D13" s="10"/>
      <c r="E13" s="11"/>
      <c r="F13" s="11"/>
      <c r="G13" s="11"/>
      <c r="H13" s="11"/>
      <c r="I13" s="11"/>
      <c r="J13" s="12"/>
    </row>
    <row r="14" spans="2:3" ht="17.25">
      <c r="B14" s="17"/>
      <c r="C14" s="17"/>
    </row>
    <row r="15" spans="2:6" ht="17.25">
      <c r="B15" s="17" t="s">
        <v>1</v>
      </c>
      <c r="C15" s="3"/>
      <c r="D15" s="14"/>
      <c r="E15" s="1"/>
      <c r="F15" s="1"/>
    </row>
    <row r="16" spans="2:6" ht="17.25">
      <c r="B16" s="17"/>
      <c r="C16" s="3"/>
      <c r="D16" s="44"/>
      <c r="E16" s="1"/>
      <c r="F16" s="1"/>
    </row>
    <row r="17" spans="2:10" ht="17.25">
      <c r="B17" s="17" t="s">
        <v>0</v>
      </c>
      <c r="C17" s="17"/>
      <c r="D17" s="10"/>
      <c r="E17" s="11"/>
      <c r="F17" s="11"/>
      <c r="G17" s="11"/>
      <c r="H17" s="11"/>
      <c r="I17" s="11"/>
      <c r="J17" s="12"/>
    </row>
    <row r="18" spans="2:10" ht="17.25">
      <c r="B18" s="17" t="s">
        <v>61</v>
      </c>
      <c r="C18" s="17"/>
      <c r="D18" s="81" t="s">
        <v>68</v>
      </c>
      <c r="E18" s="81"/>
      <c r="F18" s="6"/>
      <c r="G18" s="6"/>
      <c r="H18" s="6"/>
      <c r="I18" s="6"/>
      <c r="J18" s="6"/>
    </row>
    <row r="19" spans="2:10" ht="17.25">
      <c r="B19" s="17"/>
      <c r="C19" s="17"/>
      <c r="D19" s="81" t="s">
        <v>62</v>
      </c>
      <c r="E19" s="81"/>
      <c r="F19" s="6"/>
      <c r="G19" s="6"/>
      <c r="H19" s="6"/>
      <c r="I19" s="6"/>
      <c r="J19" s="6"/>
    </row>
    <row r="20" spans="2:10" ht="17.25">
      <c r="B20" s="17"/>
      <c r="C20" s="17"/>
      <c r="D20" s="81" t="s">
        <v>63</v>
      </c>
      <c r="E20" s="81"/>
      <c r="F20" s="6"/>
      <c r="G20" s="6"/>
      <c r="H20" s="6"/>
      <c r="I20" s="6"/>
      <c r="J20" s="6"/>
    </row>
    <row r="21" spans="2:5" ht="17.25">
      <c r="B21" s="17"/>
      <c r="C21" s="17"/>
      <c r="D21" s="51" t="s">
        <v>64</v>
      </c>
      <c r="E21" s="51"/>
    </row>
    <row r="22" spans="2:5" ht="17.25">
      <c r="B22" s="17"/>
      <c r="C22" s="17"/>
      <c r="D22" s="51" t="s">
        <v>70</v>
      </c>
      <c r="E22" s="51"/>
    </row>
    <row r="23" spans="2:5" ht="17.25">
      <c r="B23" s="17"/>
      <c r="C23" s="17"/>
      <c r="D23" s="51" t="s">
        <v>76</v>
      </c>
      <c r="E23" s="51"/>
    </row>
    <row r="24" spans="2:10" ht="17.25">
      <c r="B24" s="17" t="s">
        <v>27</v>
      </c>
      <c r="C24" s="17"/>
      <c r="D24" s="10"/>
      <c r="E24" s="11"/>
      <c r="F24" s="11"/>
      <c r="G24" s="11"/>
      <c r="H24" s="11"/>
      <c r="I24" s="11"/>
      <c r="J24" s="12"/>
    </row>
    <row r="25" spans="2:3" ht="17.25">
      <c r="B25" s="17"/>
      <c r="C25" s="17"/>
    </row>
    <row r="26" spans="2:7" ht="17.25">
      <c r="B26" s="17" t="s">
        <v>75</v>
      </c>
      <c r="C26" s="17"/>
      <c r="D26" s="37">
        <v>0</v>
      </c>
      <c r="E26" s="17" t="s">
        <v>26</v>
      </c>
      <c r="F26" s="17"/>
      <c r="G26" s="3"/>
    </row>
    <row r="27" spans="2:9" ht="17.25">
      <c r="B27" s="17" t="s">
        <v>1</v>
      </c>
      <c r="C27" s="3"/>
      <c r="D27" s="14"/>
      <c r="E27" s="6"/>
      <c r="F27" s="16"/>
      <c r="G27" s="16"/>
      <c r="H27" s="6"/>
      <c r="I27" s="43"/>
    </row>
    <row r="28" spans="2:8" ht="18.75">
      <c r="B28" s="3"/>
      <c r="C28" s="3"/>
      <c r="D28" s="15"/>
      <c r="E28" s="6"/>
      <c r="F28" s="52"/>
      <c r="G28" s="52"/>
      <c r="H28" s="6"/>
    </row>
    <row r="29" spans="2:10" ht="18.75">
      <c r="B29" s="36" t="s">
        <v>44</v>
      </c>
      <c r="C29" s="3"/>
      <c r="D29" s="3"/>
      <c r="E29" s="3"/>
      <c r="F29" s="52"/>
      <c r="G29" s="52"/>
      <c r="H29" s="3"/>
      <c r="I29" s="35"/>
      <c r="J29" s="35"/>
    </row>
    <row r="30" spans="2:10" ht="17.25">
      <c r="B30" s="36"/>
      <c r="C30" s="3"/>
      <c r="D30" s="3"/>
      <c r="E30" s="3"/>
      <c r="F30" s="52"/>
      <c r="G30" s="52"/>
      <c r="H30" s="3"/>
      <c r="I30" s="35"/>
      <c r="J30" s="35"/>
    </row>
    <row r="31" spans="2:10" ht="29.25" customHeight="1">
      <c r="B31" s="18" t="s">
        <v>28</v>
      </c>
      <c r="C31" s="3"/>
      <c r="D31" s="84">
        <v>0</v>
      </c>
      <c r="E31" s="83" t="str">
        <f>IF(D31&gt;5000000,"Max amount is €5,000,000. Please complete form and refer",".")</f>
        <v>.</v>
      </c>
      <c r="F31" s="15"/>
      <c r="G31" s="69"/>
      <c r="H31" s="69"/>
      <c r="I31" s="35"/>
      <c r="J31" s="35"/>
    </row>
    <row r="32" spans="2:10" ht="17.25">
      <c r="B32" s="17" t="s">
        <v>1</v>
      </c>
      <c r="C32" s="3"/>
      <c r="D32" s="14"/>
      <c r="E32" s="3"/>
      <c r="F32" s="86"/>
      <c r="G32" s="69"/>
      <c r="H32" s="69"/>
      <c r="I32" s="35"/>
      <c r="J32" s="35"/>
    </row>
    <row r="33" spans="2:10" ht="17.25">
      <c r="B33" s="3"/>
      <c r="C33" s="3"/>
      <c r="D33" s="3"/>
      <c r="E33" s="3"/>
      <c r="F33" s="15"/>
      <c r="G33" s="3"/>
      <c r="H33" s="3"/>
      <c r="I33" s="35"/>
      <c r="J33" s="35"/>
    </row>
    <row r="34" spans="2:10" ht="17.25">
      <c r="B34" s="17" t="s">
        <v>30</v>
      </c>
      <c r="C34" s="3"/>
      <c r="D34" s="85">
        <v>0</v>
      </c>
      <c r="E34" s="83" t="str">
        <f>IF(D34&gt;1000000,"Max cover €1,000,000",".")</f>
        <v>.</v>
      </c>
      <c r="F34" s="15"/>
      <c r="G34" s="3"/>
      <c r="H34" s="3"/>
      <c r="I34" s="35"/>
      <c r="J34" s="35"/>
    </row>
    <row r="35" spans="2:10" ht="17.25">
      <c r="B35" s="17" t="s">
        <v>31</v>
      </c>
      <c r="C35" s="3"/>
      <c r="D35" s="85">
        <v>0</v>
      </c>
      <c r="E35" s="3"/>
      <c r="F35" s="15"/>
      <c r="G35" s="3"/>
      <c r="H35" s="3"/>
      <c r="I35" s="35"/>
      <c r="J35" s="35"/>
    </row>
    <row r="36" spans="2:10" ht="17.25">
      <c r="B36" s="17" t="s">
        <v>32</v>
      </c>
      <c r="C36" s="3"/>
      <c r="D36" s="14"/>
      <c r="E36" s="3"/>
      <c r="F36" s="15"/>
      <c r="G36" s="3"/>
      <c r="H36" s="3"/>
      <c r="I36" s="35"/>
      <c r="J36" s="35"/>
    </row>
    <row r="37" spans="2:10" ht="17.25">
      <c r="B37" s="17"/>
      <c r="C37" s="3"/>
      <c r="D37" s="3"/>
      <c r="E37" s="3"/>
      <c r="F37" s="15"/>
      <c r="G37" s="3"/>
      <c r="H37" s="3"/>
      <c r="I37" s="35"/>
      <c r="J37" s="35"/>
    </row>
    <row r="38" spans="2:10" ht="17.25">
      <c r="B38" s="41" t="s">
        <v>33</v>
      </c>
      <c r="C38" s="3"/>
      <c r="D38" s="3"/>
      <c r="E38" s="3"/>
      <c r="F38" s="15"/>
      <c r="G38" s="3"/>
      <c r="H38" s="3"/>
      <c r="I38" s="35"/>
      <c r="J38" s="35"/>
    </row>
    <row r="39" spans="2:10" ht="17.25">
      <c r="B39" s="17" t="s">
        <v>34</v>
      </c>
      <c r="C39" s="3"/>
      <c r="D39" s="84">
        <v>0</v>
      </c>
      <c r="E39" s="83" t="str">
        <f>IF(D39&gt;100000,"Max cover €100,000. Please complete form and refer",".")</f>
        <v>.</v>
      </c>
      <c r="F39" s="15"/>
      <c r="G39" s="3"/>
      <c r="H39" s="3"/>
      <c r="I39" s="35"/>
      <c r="J39" s="35"/>
    </row>
    <row r="40" spans="2:10" ht="17.25">
      <c r="B40" s="17"/>
      <c r="C40" s="3"/>
      <c r="D40" s="3"/>
      <c r="E40" s="3"/>
      <c r="F40" s="15"/>
      <c r="G40" s="3"/>
      <c r="H40" s="3"/>
      <c r="I40" s="35"/>
      <c r="J40" s="35"/>
    </row>
    <row r="41" spans="2:10" ht="17.25">
      <c r="B41" s="41" t="s">
        <v>35</v>
      </c>
      <c r="C41" s="42"/>
      <c r="D41" s="84">
        <v>0</v>
      </c>
      <c r="E41" s="83" t="str">
        <f>IF(D41&gt;100000,"Max cover €100,000 Please complete form and refer",".")</f>
        <v>.</v>
      </c>
      <c r="F41" s="15"/>
      <c r="H41" s="3"/>
      <c r="I41" s="19" t="s">
        <v>69</v>
      </c>
      <c r="J41" s="35"/>
    </row>
    <row r="42" spans="2:10" ht="17.25">
      <c r="B42" s="17" t="s">
        <v>36</v>
      </c>
      <c r="C42" s="3"/>
      <c r="D42" s="38">
        <v>0</v>
      </c>
      <c r="E42" s="3"/>
      <c r="F42" s="15"/>
      <c r="G42" s="3"/>
      <c r="H42" s="3"/>
      <c r="I42" s="35"/>
      <c r="J42" s="35"/>
    </row>
    <row r="43" spans="2:10" ht="17.25">
      <c r="B43" s="17"/>
      <c r="C43" s="3"/>
      <c r="D43" s="3"/>
      <c r="E43" s="3"/>
      <c r="F43" s="15"/>
      <c r="G43" s="3"/>
      <c r="H43" s="3"/>
      <c r="I43" s="35"/>
      <c r="J43" s="35"/>
    </row>
    <row r="44" spans="2:10" ht="17.25">
      <c r="B44" s="41" t="s">
        <v>38</v>
      </c>
      <c r="C44" s="3"/>
      <c r="D44" s="45"/>
      <c r="E44" s="3"/>
      <c r="F44" s="15"/>
      <c r="G44" s="3"/>
      <c r="H44" s="3"/>
      <c r="I44" s="35"/>
      <c r="J44" s="35"/>
    </row>
    <row r="45" spans="2:10" ht="17.25">
      <c r="B45" s="17" t="s">
        <v>37</v>
      </c>
      <c r="C45" s="3"/>
      <c r="D45" s="84">
        <v>0</v>
      </c>
      <c r="E45" s="83" t="str">
        <f>IF(D45&gt;100000,"Max cover €100,000. Please complete form and refer",".")</f>
        <v>.</v>
      </c>
      <c r="F45" s="15"/>
      <c r="G45" s="3"/>
      <c r="H45" s="3"/>
      <c r="I45" s="35"/>
      <c r="J45" s="35"/>
    </row>
    <row r="46" spans="2:10" ht="17.25">
      <c r="B46" s="17" t="s">
        <v>36</v>
      </c>
      <c r="C46" s="3"/>
      <c r="D46" s="38">
        <v>0</v>
      </c>
      <c r="E46" s="3"/>
      <c r="F46" s="15"/>
      <c r="G46" s="3"/>
      <c r="H46" s="3"/>
      <c r="I46" s="35"/>
      <c r="J46" s="35"/>
    </row>
    <row r="47" spans="2:10" ht="17.25">
      <c r="B47" s="17"/>
      <c r="C47" s="3"/>
      <c r="D47" s="3"/>
      <c r="E47" s="3"/>
      <c r="F47" s="15"/>
      <c r="G47" s="3"/>
      <c r="H47" s="3"/>
      <c r="I47" s="35"/>
      <c r="J47" s="35"/>
    </row>
    <row r="48" spans="2:10" ht="17.25">
      <c r="B48" s="17" t="s">
        <v>39</v>
      </c>
      <c r="C48" s="3"/>
      <c r="D48" s="59">
        <v>0</v>
      </c>
      <c r="E48" s="3"/>
      <c r="F48" s="15"/>
      <c r="G48" s="3"/>
      <c r="H48" s="3"/>
      <c r="I48" s="35"/>
      <c r="J48" s="35"/>
    </row>
    <row r="49" spans="2:10" ht="18" thickBot="1">
      <c r="B49" s="3"/>
      <c r="C49" s="3"/>
      <c r="D49" s="3"/>
      <c r="E49" s="3"/>
      <c r="F49" s="15"/>
      <c r="G49" s="3"/>
      <c r="H49" s="3"/>
      <c r="I49" s="35"/>
      <c r="J49" s="35"/>
    </row>
    <row r="50" spans="2:10" ht="18" thickBot="1" thickTop="1">
      <c r="B50" s="3" t="s">
        <v>52</v>
      </c>
      <c r="C50" s="76">
        <f>Rates!$E$20</f>
        <v>525</v>
      </c>
      <c r="D50" s="61">
        <f>C50+50</f>
        <v>575</v>
      </c>
      <c r="E50" s="3" t="s">
        <v>53</v>
      </c>
      <c r="F50" s="15" t="s">
        <v>58</v>
      </c>
      <c r="G50" s="3"/>
      <c r="H50" s="3"/>
      <c r="I50" s="89" t="s">
        <v>77</v>
      </c>
      <c r="J50" s="90"/>
    </row>
    <row r="51" spans="2:10" ht="18" thickTop="1">
      <c r="B51" s="3"/>
      <c r="C51" s="76"/>
      <c r="D51" s="80"/>
      <c r="E51" s="3"/>
      <c r="F51" s="15"/>
      <c r="G51" s="3"/>
      <c r="H51" s="3"/>
      <c r="I51" s="35"/>
      <c r="J51" s="35"/>
    </row>
    <row r="52" spans="2:10" ht="17.25">
      <c r="B52" s="3" t="s">
        <v>67</v>
      </c>
      <c r="C52" s="76"/>
      <c r="D52" s="80"/>
      <c r="E52" s="3"/>
      <c r="F52" s="15"/>
      <c r="G52" s="3"/>
      <c r="H52" s="3"/>
      <c r="I52" s="35"/>
      <c r="J52" s="35"/>
    </row>
    <row r="53" spans="2:10" ht="18" thickBot="1">
      <c r="B53" s="3"/>
      <c r="C53" s="3"/>
      <c r="D53" s="3"/>
      <c r="E53" s="3"/>
      <c r="F53" s="15"/>
      <c r="G53" s="3"/>
      <c r="H53" s="3"/>
      <c r="I53" s="35"/>
      <c r="J53" s="35"/>
    </row>
    <row r="54" spans="2:10" ht="18" thickTop="1">
      <c r="B54" s="63" t="s">
        <v>71</v>
      </c>
      <c r="C54" s="64"/>
      <c r="D54" s="64"/>
      <c r="E54" s="64"/>
      <c r="F54" s="65"/>
      <c r="G54" s="64"/>
      <c r="H54" s="64"/>
      <c r="I54" s="66"/>
      <c r="J54" s="67"/>
    </row>
    <row r="55" spans="2:10" ht="17.25">
      <c r="B55" s="68" t="s">
        <v>54</v>
      </c>
      <c r="C55" s="69"/>
      <c r="D55" s="69"/>
      <c r="E55" s="69"/>
      <c r="F55" s="15"/>
      <c r="G55" s="69"/>
      <c r="H55" s="69"/>
      <c r="I55" s="35"/>
      <c r="J55" s="70"/>
    </row>
    <row r="56" spans="2:10" ht="17.25">
      <c r="B56" s="68" t="s">
        <v>55</v>
      </c>
      <c r="C56" s="69"/>
      <c r="D56" s="69"/>
      <c r="E56" s="69"/>
      <c r="F56" s="15"/>
      <c r="G56" s="69"/>
      <c r="H56" s="69"/>
      <c r="I56" s="35"/>
      <c r="J56" s="70"/>
    </row>
    <row r="57" spans="2:10" ht="18" thickBot="1">
      <c r="B57" s="71" t="s">
        <v>57</v>
      </c>
      <c r="C57" s="72"/>
      <c r="D57" s="72"/>
      <c r="E57" s="72"/>
      <c r="F57" s="73"/>
      <c r="G57" s="72"/>
      <c r="H57" s="72"/>
      <c r="I57" s="74"/>
      <c r="J57" s="75"/>
    </row>
    <row r="58" spans="2:10" ht="18" thickTop="1">
      <c r="B58" s="3" t="s">
        <v>74</v>
      </c>
      <c r="C58" s="3"/>
      <c r="D58" s="3"/>
      <c r="E58" s="3"/>
      <c r="F58" s="15"/>
      <c r="G58" s="3"/>
      <c r="H58" s="3"/>
      <c r="I58" s="35"/>
      <c r="J58" s="35"/>
    </row>
    <row r="59" spans="2:10" ht="17.25">
      <c r="B59" s="3"/>
      <c r="C59" s="3"/>
      <c r="D59" s="3"/>
      <c r="E59" s="3"/>
      <c r="F59" s="15"/>
      <c r="G59" s="3"/>
      <c r="H59" s="3"/>
      <c r="I59" s="35"/>
      <c r="J59" s="35"/>
    </row>
    <row r="60" spans="2:10" ht="18" thickBot="1">
      <c r="B60" s="3" t="s">
        <v>72</v>
      </c>
      <c r="C60" s="3"/>
      <c r="D60" s="3"/>
      <c r="E60" s="3"/>
      <c r="F60" s="15"/>
      <c r="G60" s="3"/>
      <c r="H60" s="3"/>
      <c r="I60" s="35"/>
      <c r="J60" s="35"/>
    </row>
    <row r="61" spans="2:10" ht="18" thickBot="1" thickTop="1">
      <c r="B61" s="3" t="s">
        <v>56</v>
      </c>
      <c r="C61" s="3"/>
      <c r="D61" s="79">
        <v>0</v>
      </c>
      <c r="E61" s="3"/>
      <c r="F61" s="15"/>
      <c r="G61" s="3"/>
      <c r="H61" s="3"/>
      <c r="I61" s="35"/>
      <c r="J61" s="35"/>
    </row>
    <row r="62" spans="2:10" ht="18" thickTop="1">
      <c r="B62" s="3"/>
      <c r="C62" s="3"/>
      <c r="D62" s="3"/>
      <c r="E62" s="3"/>
      <c r="F62" s="15"/>
      <c r="G62" s="3"/>
      <c r="H62" s="3"/>
      <c r="I62" s="35"/>
      <c r="J62" s="35"/>
    </row>
    <row r="63" spans="2:10" ht="18.75">
      <c r="B63" s="3" t="s">
        <v>13</v>
      </c>
      <c r="C63" s="3"/>
      <c r="D63" s="3"/>
      <c r="E63" s="3"/>
      <c r="F63" s="3"/>
      <c r="G63" s="3"/>
      <c r="H63" s="3"/>
      <c r="I63" s="3"/>
      <c r="J63" s="3"/>
    </row>
    <row r="64" spans="2:10" ht="18.75">
      <c r="B64" s="20" t="s">
        <v>14</v>
      </c>
      <c r="C64" s="19"/>
      <c r="D64" s="19"/>
      <c r="E64" s="19"/>
      <c r="F64" s="19"/>
      <c r="G64" s="33"/>
      <c r="H64" s="34"/>
      <c r="I64" s="16"/>
      <c r="J64" s="16"/>
    </row>
    <row r="65" spans="2:10" ht="18.75">
      <c r="B65" s="20" t="s">
        <v>15</v>
      </c>
      <c r="C65" s="20"/>
      <c r="D65" s="20"/>
      <c r="E65" s="20"/>
      <c r="F65" s="20"/>
      <c r="G65" s="20"/>
      <c r="H65" s="20"/>
      <c r="I65" s="16"/>
      <c r="J65" s="16"/>
    </row>
    <row r="66" spans="2:10" ht="18.75">
      <c r="B66" s="20" t="s">
        <v>16</v>
      </c>
      <c r="C66" s="20"/>
      <c r="D66" s="20"/>
      <c r="E66" s="20"/>
      <c r="F66" s="20"/>
      <c r="G66" s="20"/>
      <c r="H66" s="20"/>
      <c r="I66" s="16"/>
      <c r="J66" s="16"/>
    </row>
    <row r="67" spans="2:10" ht="18.75">
      <c r="B67" s="20" t="s">
        <v>17</v>
      </c>
      <c r="C67" s="20"/>
      <c r="D67" s="20"/>
      <c r="E67" s="20"/>
      <c r="F67" s="20"/>
      <c r="G67" s="20"/>
      <c r="H67" s="20"/>
      <c r="I67" s="16"/>
      <c r="J67" s="16"/>
    </row>
    <row r="68" spans="2:10" ht="18.75">
      <c r="B68" s="20" t="s">
        <v>29</v>
      </c>
      <c r="C68" s="20"/>
      <c r="D68" s="20"/>
      <c r="E68" s="20"/>
      <c r="F68" s="20"/>
      <c r="G68" s="20"/>
      <c r="H68" s="20"/>
      <c r="I68" s="16"/>
      <c r="J68" s="16"/>
    </row>
    <row r="69" spans="2:10" ht="15.75" customHeight="1">
      <c r="B69" s="20" t="s">
        <v>40</v>
      </c>
      <c r="C69"/>
      <c r="D69"/>
      <c r="E69"/>
      <c r="F69"/>
      <c r="G69"/>
      <c r="H69"/>
      <c r="I69"/>
      <c r="J69"/>
    </row>
    <row r="70" spans="2:10" ht="17.25">
      <c r="B70" s="21" t="s">
        <v>18</v>
      </c>
      <c r="C70" s="21"/>
      <c r="D70"/>
      <c r="E70"/>
      <c r="F70"/>
      <c r="G70"/>
      <c r="H70"/>
      <c r="I70"/>
      <c r="J70"/>
    </row>
    <row r="71" spans="2:10" ht="17.25">
      <c r="B71" s="21"/>
      <c r="C71" s="21"/>
      <c r="D71"/>
      <c r="E71"/>
      <c r="F71"/>
      <c r="G71"/>
      <c r="H71"/>
      <c r="I71"/>
      <c r="J71"/>
    </row>
    <row r="72" spans="2:11" ht="18" thickBot="1">
      <c r="B72" s="51" t="s">
        <v>45</v>
      </c>
      <c r="C72"/>
      <c r="D72"/>
      <c r="E72"/>
      <c r="F72"/>
      <c r="G72"/>
      <c r="H72"/>
      <c r="I72"/>
      <c r="J72"/>
      <c r="K72"/>
    </row>
    <row r="73" spans="2:11" ht="18" thickTop="1">
      <c r="B73" s="50"/>
      <c r="C73" s="22"/>
      <c r="D73" s="22"/>
      <c r="E73" s="22"/>
      <c r="F73" s="22"/>
      <c r="G73" s="22"/>
      <c r="H73" s="22"/>
      <c r="I73" s="22"/>
      <c r="J73" s="23"/>
      <c r="K73"/>
    </row>
    <row r="74" spans="2:11" ht="12.75" customHeight="1">
      <c r="B74" s="24"/>
      <c r="C74" s="25"/>
      <c r="D74" s="25"/>
      <c r="E74" s="26"/>
      <c r="F74" s="26"/>
      <c r="G74" s="27"/>
      <c r="H74" s="27"/>
      <c r="I74" s="27"/>
      <c r="J74" s="28"/>
      <c r="K74"/>
    </row>
    <row r="75" spans="2:11" ht="17.25">
      <c r="B75" s="39"/>
      <c r="C75" s="26"/>
      <c r="D75" s="26"/>
      <c r="E75" s="26"/>
      <c r="F75" s="26"/>
      <c r="G75" s="27"/>
      <c r="H75" s="27"/>
      <c r="I75" s="27"/>
      <c r="J75" s="28"/>
      <c r="K75"/>
    </row>
    <row r="76" spans="2:11" ht="18" customHeight="1">
      <c r="B76" s="62"/>
      <c r="C76" s="26"/>
      <c r="D76" s="26"/>
      <c r="E76" s="26"/>
      <c r="F76" s="26"/>
      <c r="G76" s="27"/>
      <c r="H76" s="27"/>
      <c r="I76" s="27"/>
      <c r="J76" s="28"/>
      <c r="K76"/>
    </row>
    <row r="77" spans="2:11" ht="17.25">
      <c r="B77" s="39"/>
      <c r="C77" s="26"/>
      <c r="D77" s="26"/>
      <c r="E77" s="26"/>
      <c r="F77" s="26"/>
      <c r="G77" s="27"/>
      <c r="H77" s="27"/>
      <c r="I77" s="27"/>
      <c r="J77" s="28"/>
      <c r="K77"/>
    </row>
    <row r="78" spans="2:11" ht="18.75" customHeight="1">
      <c r="B78" s="39"/>
      <c r="C78" s="26"/>
      <c r="D78" s="26"/>
      <c r="E78" s="26"/>
      <c r="F78" s="26"/>
      <c r="G78" s="27"/>
      <c r="H78" s="27"/>
      <c r="I78" s="27"/>
      <c r="J78" s="28"/>
      <c r="K78"/>
    </row>
    <row r="79" spans="2:11" ht="17.25">
      <c r="B79" s="40"/>
      <c r="C79" s="27"/>
      <c r="D79" s="27"/>
      <c r="E79" s="27"/>
      <c r="F79" s="27"/>
      <c r="G79" s="27"/>
      <c r="H79" s="27"/>
      <c r="I79" s="27"/>
      <c r="J79" s="28"/>
      <c r="K79"/>
    </row>
    <row r="80" spans="2:11" ht="18" thickBot="1">
      <c r="B80" s="31"/>
      <c r="C80" s="27"/>
      <c r="D80" s="27"/>
      <c r="E80" s="27"/>
      <c r="F80" s="27"/>
      <c r="G80" s="27"/>
      <c r="H80" s="27"/>
      <c r="I80" s="27"/>
      <c r="J80" s="28"/>
      <c r="K80"/>
    </row>
    <row r="81" spans="2:11" ht="18" thickTop="1">
      <c r="B81" s="51" t="s">
        <v>46</v>
      </c>
      <c r="C81" s="46"/>
      <c r="D81" s="22"/>
      <c r="E81" s="22"/>
      <c r="F81" s="22"/>
      <c r="G81" s="22"/>
      <c r="H81" s="22"/>
      <c r="I81" s="22"/>
      <c r="J81" s="23"/>
      <c r="K81"/>
    </row>
    <row r="82" spans="2:11" ht="17.25">
      <c r="B82" s="47"/>
      <c r="C82" s="48"/>
      <c r="D82" s="27"/>
      <c r="E82" s="27"/>
      <c r="F82" s="27"/>
      <c r="G82" s="27"/>
      <c r="H82" s="27"/>
      <c r="I82" s="27"/>
      <c r="J82" s="28"/>
      <c r="K82"/>
    </row>
    <row r="83" spans="2:11" ht="18" customHeight="1">
      <c r="B83" s="47"/>
      <c r="C83" s="27"/>
      <c r="D83" s="27"/>
      <c r="E83" s="27"/>
      <c r="F83" s="27"/>
      <c r="G83" s="27"/>
      <c r="H83" s="27"/>
      <c r="I83" s="27"/>
      <c r="J83" s="28"/>
      <c r="K83"/>
    </row>
    <row r="84" spans="2:11" ht="17.25">
      <c r="B84" s="49"/>
      <c r="C84" s="27"/>
      <c r="D84" s="27"/>
      <c r="E84" s="27"/>
      <c r="F84" s="27"/>
      <c r="G84" s="27"/>
      <c r="H84" s="27"/>
      <c r="I84" s="27"/>
      <c r="J84" s="28"/>
      <c r="K84"/>
    </row>
    <row r="85" spans="2:11" ht="17.25">
      <c r="B85" s="29"/>
      <c r="C85" s="27"/>
      <c r="D85" s="27"/>
      <c r="E85" s="27"/>
      <c r="F85" s="27"/>
      <c r="G85" s="27"/>
      <c r="H85" s="27"/>
      <c r="I85" s="27"/>
      <c r="J85" s="28"/>
      <c r="K85"/>
    </row>
    <row r="86" spans="2:11" ht="17.25">
      <c r="B86" s="29"/>
      <c r="C86" s="27"/>
      <c r="D86" s="27"/>
      <c r="E86" s="27"/>
      <c r="F86" s="27"/>
      <c r="G86" s="27"/>
      <c r="H86" s="27"/>
      <c r="I86" s="27"/>
      <c r="J86" s="28"/>
      <c r="K86"/>
    </row>
    <row r="87" spans="2:11" ht="17.25">
      <c r="B87" s="29"/>
      <c r="C87" s="27"/>
      <c r="D87" s="27"/>
      <c r="E87" s="27"/>
      <c r="F87" s="27"/>
      <c r="G87" s="27"/>
      <c r="H87" s="27"/>
      <c r="I87" s="27"/>
      <c r="J87" s="28"/>
      <c r="K87"/>
    </row>
    <row r="88" spans="2:11" ht="17.25">
      <c r="B88" s="29"/>
      <c r="C88" s="27"/>
      <c r="D88" s="27"/>
      <c r="E88" s="27"/>
      <c r="F88" s="27"/>
      <c r="G88" s="27"/>
      <c r="H88" s="27"/>
      <c r="I88" s="27"/>
      <c r="J88" s="28"/>
      <c r="K88"/>
    </row>
    <row r="89" spans="2:11" ht="21.75" customHeight="1">
      <c r="B89" s="29"/>
      <c r="C89" s="27"/>
      <c r="D89" s="27"/>
      <c r="E89" s="27"/>
      <c r="F89" s="27"/>
      <c r="G89" s="27"/>
      <c r="H89" s="27"/>
      <c r="I89" s="27"/>
      <c r="J89" s="28"/>
      <c r="K89"/>
    </row>
    <row r="90" spans="2:11" ht="21" customHeight="1">
      <c r="B90" s="29"/>
      <c r="C90" s="27"/>
      <c r="D90" s="27"/>
      <c r="E90" s="27"/>
      <c r="F90" s="27"/>
      <c r="G90" s="27"/>
      <c r="H90" s="27"/>
      <c r="I90" s="27"/>
      <c r="J90" s="28"/>
      <c r="K90"/>
    </row>
    <row r="91" spans="2:11" ht="24.75" customHeight="1" thickBot="1">
      <c r="B91" s="30"/>
      <c r="C91" s="31"/>
      <c r="D91" s="31"/>
      <c r="E91" s="31"/>
      <c r="F91" s="31"/>
      <c r="G91" s="31"/>
      <c r="H91" s="31"/>
      <c r="I91" s="31"/>
      <c r="J91" s="32"/>
      <c r="K91"/>
    </row>
    <row r="92" ht="24.75" customHeight="1" thickTop="1"/>
    <row r="94" ht="17.25">
      <c r="D94" s="13" t="s">
        <v>47</v>
      </c>
    </row>
    <row r="109" spans="2:3" ht="17.25" hidden="1">
      <c r="B109" s="20" t="s">
        <v>19</v>
      </c>
      <c r="C109"/>
    </row>
    <row r="110" spans="2:3" ht="17.25" hidden="1">
      <c r="B110" s="20" t="s">
        <v>20</v>
      </c>
      <c r="C110"/>
    </row>
    <row r="111" spans="2:3" ht="17.25" hidden="1">
      <c r="B111" s="20"/>
      <c r="C111"/>
    </row>
    <row r="112" spans="2:3" ht="17.25" hidden="1">
      <c r="B112" s="20" t="s">
        <v>2</v>
      </c>
      <c r="C112"/>
    </row>
    <row r="113" spans="2:3" ht="17.25" hidden="1">
      <c r="B113" s="20" t="s">
        <v>21</v>
      </c>
      <c r="C113"/>
    </row>
    <row r="114" spans="2:3" ht="17.25" hidden="1">
      <c r="B114" s="20" t="s">
        <v>22</v>
      </c>
      <c r="C114"/>
    </row>
    <row r="115" spans="2:3" ht="17.25" hidden="1">
      <c r="B115" s="20" t="s">
        <v>3</v>
      </c>
      <c r="C115"/>
    </row>
    <row r="116" ht="17.25" hidden="1"/>
    <row r="117" ht="17.25" hidden="1">
      <c r="B117" s="2" t="s">
        <v>4</v>
      </c>
    </row>
    <row r="118" ht="17.25" hidden="1">
      <c r="B118" s="2" t="s">
        <v>5</v>
      </c>
    </row>
    <row r="119" ht="17.25" hidden="1"/>
    <row r="120" ht="17.25" hidden="1"/>
    <row r="121" ht="17.25" hidden="1">
      <c r="B121" s="2" t="s">
        <v>6</v>
      </c>
    </row>
    <row r="122" ht="17.25" hidden="1">
      <c r="B122" s="2" t="s">
        <v>23</v>
      </c>
    </row>
    <row r="123" ht="17.25" hidden="1">
      <c r="B123" s="2" t="s">
        <v>8</v>
      </c>
    </row>
    <row r="124" ht="17.25" hidden="1">
      <c r="B124" s="2" t="s">
        <v>7</v>
      </c>
    </row>
    <row r="125" ht="17.25" hidden="1"/>
    <row r="126" ht="17.25" hidden="1"/>
    <row r="127" ht="17.25" hidden="1">
      <c r="B127" s="2" t="s">
        <v>9</v>
      </c>
    </row>
    <row r="128" ht="17.25" hidden="1">
      <c r="B128" s="2" t="s">
        <v>10</v>
      </c>
    </row>
    <row r="129" ht="17.25" hidden="1">
      <c r="B129" s="2" t="s">
        <v>11</v>
      </c>
    </row>
    <row r="130" ht="17.25" hidden="1">
      <c r="B130" s="2" t="s">
        <v>12</v>
      </c>
    </row>
  </sheetData>
  <sheetProtection/>
  <mergeCells count="5">
    <mergeCell ref="F4:J5"/>
    <mergeCell ref="B6:D6"/>
    <mergeCell ref="F2:J2"/>
    <mergeCell ref="F3:J3"/>
    <mergeCell ref="I50:J50"/>
  </mergeCells>
  <printOptions/>
  <pageMargins left="0.77" right="0.1968503937007874" top="0.984251968503937" bottom="0.984251968503937" header="0.5118110236220472" footer="0.5118110236220472"/>
  <pageSetup horizontalDpi="300" verticalDpi="300" orientation="portrait" paperSize="9" scale="54" r:id="rId3"/>
  <rowBreaks count="1" manualBreakCount="1">
    <brk id="74" min="1" max="9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20"/>
  <sheetViews>
    <sheetView zoomScalePageLayoutView="0" workbookViewId="0" topLeftCell="A4">
      <selection activeCell="D9" sqref="D9"/>
    </sheetView>
  </sheetViews>
  <sheetFormatPr defaultColWidth="9.140625" defaultRowHeight="12.75"/>
  <cols>
    <col min="2" max="2" width="20.8515625" style="0" customWidth="1"/>
    <col min="3" max="3" width="30.140625" style="0" customWidth="1"/>
    <col min="4" max="4" width="10.7109375" style="0" bestFit="1" customWidth="1"/>
    <col min="5" max="5" width="10.28125" style="0" customWidth="1"/>
    <col min="7" max="7" width="8.8515625" style="0" customWidth="1"/>
  </cols>
  <sheetData>
    <row r="1" spans="1:5" ht="17.25">
      <c r="A1" s="18" t="s">
        <v>28</v>
      </c>
      <c r="B1" s="3"/>
      <c r="C1" s="59">
        <f>'Indicator Calculator'!$D$31</f>
        <v>0</v>
      </c>
      <c r="D1" s="58">
        <v>0.0008</v>
      </c>
      <c r="E1" s="53">
        <f>C1*D1</f>
        <v>0</v>
      </c>
    </row>
    <row r="2" spans="1:4" ht="17.25">
      <c r="A2" s="3"/>
      <c r="B2" s="3"/>
      <c r="C2" s="3"/>
      <c r="D2" s="17"/>
    </row>
    <row r="3" spans="1:4" ht="17.25">
      <c r="A3" s="17"/>
      <c r="B3" s="3"/>
      <c r="C3" s="3"/>
      <c r="D3" s="17"/>
    </row>
    <row r="4" spans="1:4" ht="17.25">
      <c r="A4" s="41" t="s">
        <v>33</v>
      </c>
      <c r="B4" s="3"/>
      <c r="C4" s="3"/>
      <c r="D4" s="17"/>
    </row>
    <row r="5" spans="1:5" ht="17.25">
      <c r="A5" s="17" t="s">
        <v>34</v>
      </c>
      <c r="B5" s="3"/>
      <c r="C5" s="59">
        <f>'Indicator Calculator'!$D$39</f>
        <v>0</v>
      </c>
      <c r="D5" s="58">
        <v>0.008</v>
      </c>
      <c r="E5" s="53">
        <f>C5*D5</f>
        <v>0</v>
      </c>
    </row>
    <row r="6" spans="1:4" ht="17.25">
      <c r="A6" s="17"/>
      <c r="B6" s="3"/>
      <c r="C6" s="3"/>
      <c r="D6" s="17"/>
    </row>
    <row r="7" spans="1:5" ht="17.25">
      <c r="A7" s="41" t="s">
        <v>35</v>
      </c>
      <c r="B7" s="42"/>
      <c r="C7" s="59">
        <f>'Indicator Calculator'!$D$41</f>
        <v>0</v>
      </c>
      <c r="D7" s="58">
        <v>0.008</v>
      </c>
      <c r="E7" s="53">
        <f>C7*D7</f>
        <v>0</v>
      </c>
    </row>
    <row r="8" spans="1:4" ht="17.25">
      <c r="A8" s="17" t="s">
        <v>36</v>
      </c>
      <c r="B8" s="3"/>
      <c r="C8" s="38">
        <v>0</v>
      </c>
      <c r="D8" s="17"/>
    </row>
    <row r="9" spans="1:4" ht="17.25">
      <c r="A9" s="17"/>
      <c r="B9" s="3"/>
      <c r="C9" s="3"/>
      <c r="D9" s="17"/>
    </row>
    <row r="10" spans="1:4" ht="17.25">
      <c r="A10" s="41" t="s">
        <v>38</v>
      </c>
      <c r="B10" s="3"/>
      <c r="C10" s="45"/>
      <c r="D10" s="17"/>
    </row>
    <row r="11" spans="1:5" ht="17.25">
      <c r="A11" s="17" t="s">
        <v>37</v>
      </c>
      <c r="B11" s="3"/>
      <c r="C11" s="59">
        <f>'Indicator Calculator'!$D$45</f>
        <v>0</v>
      </c>
      <c r="D11" s="58">
        <v>0.008</v>
      </c>
      <c r="E11" s="53">
        <f>C11*D11</f>
        <v>0</v>
      </c>
    </row>
    <row r="12" spans="1:4" ht="17.25">
      <c r="A12" s="17" t="s">
        <v>36</v>
      </c>
      <c r="B12" s="3"/>
      <c r="C12" s="38"/>
      <c r="D12" s="17"/>
    </row>
    <row r="13" spans="1:4" ht="17.25">
      <c r="A13" s="17"/>
      <c r="B13" s="3"/>
      <c r="C13" s="3"/>
      <c r="D13" s="17"/>
    </row>
    <row r="14" spans="1:5" ht="17.25">
      <c r="A14" s="17" t="s">
        <v>39</v>
      </c>
      <c r="B14" s="3"/>
      <c r="C14" s="59">
        <f>'Indicator Calculator'!$D$48</f>
        <v>0</v>
      </c>
      <c r="D14" s="58">
        <v>0.008</v>
      </c>
      <c r="E14" s="53">
        <f>C14*D14</f>
        <v>0</v>
      </c>
    </row>
    <row r="15" spans="3:4" ht="17.25">
      <c r="C15" s="20"/>
      <c r="D15" s="3"/>
    </row>
    <row r="16" ht="13.5" thickBot="1">
      <c r="E16" s="55">
        <f>SUM(E1:E15)</f>
        <v>0</v>
      </c>
    </row>
    <row r="17" spans="3:5" ht="14.25" thickBot="1" thickTop="1">
      <c r="C17" s="20" t="s">
        <v>51</v>
      </c>
      <c r="D17" s="54" t="s">
        <v>48</v>
      </c>
      <c r="E17" s="57" t="str">
        <f>IF(E16&lt;500,"500",E16)</f>
        <v>500</v>
      </c>
    </row>
    <row r="18" spans="3:5" ht="12.75" customHeight="1" hidden="1" thickTop="1">
      <c r="C18" s="20"/>
      <c r="D18" s="54"/>
      <c r="E18" s="60" t="str">
        <f>$E$17</f>
        <v>500</v>
      </c>
    </row>
    <row r="19" spans="3:5" ht="14.25" thickBot="1" thickTop="1">
      <c r="C19" s="20" t="s">
        <v>49</v>
      </c>
      <c r="D19" s="56">
        <v>0.05</v>
      </c>
      <c r="E19" s="53">
        <f>E17*D19</f>
        <v>25</v>
      </c>
    </row>
    <row r="20" spans="3:5" ht="14.25" thickBot="1" thickTop="1">
      <c r="C20" s="20" t="s">
        <v>50</v>
      </c>
      <c r="E20" s="57">
        <f>SUM(E18+E19)</f>
        <v>525</v>
      </c>
    </row>
    <row r="21" ht="13.5" thickTop="1"/>
  </sheetData>
  <sheetProtection/>
  <dataValidations count="1">
    <dataValidation type="list" allowBlank="1" showInputMessage="1" showErrorMessage="1" promptTitle="He" sqref="C2 C9">
      <formula1>$C$2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rdunne</dc:creator>
  <cp:keywords/>
  <dc:description/>
  <cp:lastModifiedBy>Ray Dunne</cp:lastModifiedBy>
  <cp:lastPrinted>2018-02-01T14:27:00Z</cp:lastPrinted>
  <dcterms:created xsi:type="dcterms:W3CDTF">2004-07-02T10:06:51Z</dcterms:created>
  <dcterms:modified xsi:type="dcterms:W3CDTF">2020-05-12T08:23:42Z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0x0101007C380822B187064E8F0069A02F260960</vt:lpwstr>
  </property>
</Properties>
</file>